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rc-my.sharepoint.com/personal/benjamin_hall_hmrc_gov_uk/Documents/Desktop/"/>
    </mc:Choice>
  </mc:AlternateContent>
  <xr:revisionPtr revIDLastSave="48" documentId="14_{A97FAFD6-2404-49A6-8F76-C9511761DC1E}" xr6:coauthVersionLast="47" xr6:coauthVersionMax="47" xr10:uidLastSave="{F44DD932-A539-744C-8342-86C034FDA5ED}"/>
  <bookViews>
    <workbookView xWindow="-110" yWindow="-110" windowWidth="19420" windowHeight="10420" xr2:uid="{DDF17746-1CEE-44BC-8113-DF253C81C8B9}"/>
  </bookViews>
  <sheets>
    <sheet name="10 Mile" sheetId="1" r:id="rId1"/>
    <sheet name="10km" sheetId="3" r:id="rId2"/>
    <sheet name="Sheet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/>
  <c r="F2" i="3"/>
  <c r="D3" i="3"/>
  <c r="F3" i="3"/>
  <c r="D4" i="3"/>
  <c r="F4" i="3"/>
  <c r="D5" i="3"/>
  <c r="F5" i="3"/>
  <c r="D6" i="3"/>
  <c r="F6" i="3"/>
  <c r="D7" i="3"/>
  <c r="F7" i="3"/>
  <c r="D8" i="3"/>
  <c r="F8" i="3"/>
  <c r="D9" i="3"/>
  <c r="F9" i="3"/>
  <c r="D10" i="3"/>
  <c r="F10" i="3"/>
  <c r="D11" i="3"/>
  <c r="F11" i="3"/>
  <c r="D12" i="3"/>
  <c r="F12" i="3"/>
  <c r="D13" i="3"/>
  <c r="F13" i="3"/>
  <c r="D14" i="3"/>
  <c r="F14" i="3"/>
  <c r="D15" i="3"/>
  <c r="F15" i="3"/>
  <c r="D16" i="3"/>
  <c r="F16" i="3"/>
  <c r="D17" i="3"/>
  <c r="F17" i="3"/>
  <c r="D18" i="3"/>
  <c r="F18" i="3"/>
  <c r="D19" i="3"/>
  <c r="F19" i="3"/>
  <c r="D20" i="3"/>
  <c r="F20" i="3"/>
  <c r="D21" i="3"/>
  <c r="F21" i="3"/>
  <c r="D22" i="3"/>
  <c r="F22" i="3"/>
  <c r="D23" i="3"/>
  <c r="F23" i="3"/>
  <c r="D24" i="3"/>
  <c r="F24" i="3"/>
  <c r="D25" i="3"/>
  <c r="F25" i="3"/>
  <c r="D26" i="3"/>
  <c r="F26" i="3"/>
  <c r="D27" i="3"/>
  <c r="F27" i="3"/>
  <c r="D28" i="3"/>
  <c r="F28" i="3"/>
  <c r="D29" i="3"/>
  <c r="F29" i="3"/>
  <c r="D30" i="3"/>
  <c r="F30" i="3"/>
  <c r="D31" i="3"/>
  <c r="F31" i="3"/>
  <c r="D32" i="3"/>
  <c r="F32" i="3"/>
  <c r="D33" i="3"/>
  <c r="F33" i="3"/>
  <c r="D34" i="3"/>
  <c r="F34" i="3"/>
  <c r="D35" i="3"/>
  <c r="F35" i="3"/>
  <c r="D36" i="3"/>
  <c r="F36" i="3"/>
  <c r="D37" i="3"/>
  <c r="F37" i="3"/>
  <c r="D38" i="3"/>
  <c r="F38" i="3"/>
  <c r="F39" i="3"/>
  <c r="F40" i="3"/>
  <c r="D41" i="3"/>
  <c r="F41" i="3"/>
  <c r="D42" i="3"/>
  <c r="F42" i="3"/>
  <c r="D43" i="3"/>
  <c r="F43" i="3"/>
  <c r="D44" i="3"/>
  <c r="F44" i="3"/>
  <c r="F45" i="3"/>
  <c r="F46" i="3"/>
  <c r="F47" i="3"/>
</calcChain>
</file>

<file path=xl/sharedStrings.xml><?xml version="1.0" encoding="utf-8"?>
<sst xmlns="http://schemas.openxmlformats.org/spreadsheetml/2006/main" count="81" uniqueCount="66">
  <si>
    <t xml:space="preserve">Name </t>
  </si>
  <si>
    <t>Expected time</t>
  </si>
  <si>
    <t>Finishing Time</t>
  </si>
  <si>
    <t>Ben Hall</t>
  </si>
  <si>
    <t>Mark Turnbull</t>
  </si>
  <si>
    <t>Luke Hilliard</t>
  </si>
  <si>
    <t>Simon McEnaney</t>
  </si>
  <si>
    <t>Kisi Hardman</t>
  </si>
  <si>
    <t>Felicity Smith</t>
  </si>
  <si>
    <t>Heather Donald</t>
  </si>
  <si>
    <t>Debbie Spoor</t>
  </si>
  <si>
    <t>John Rippon</t>
  </si>
  <si>
    <t>Dominic John</t>
  </si>
  <si>
    <t>n/a</t>
  </si>
  <si>
    <t>David Bell</t>
  </si>
  <si>
    <t>Adam Bell</t>
  </si>
  <si>
    <t>Andrew Bell</t>
  </si>
  <si>
    <t>Imogen King</t>
  </si>
  <si>
    <t>Louise Allen</t>
  </si>
  <si>
    <t>Jonathan Owston</t>
  </si>
  <si>
    <t>Maxine Cottam</t>
  </si>
  <si>
    <t>Kate Taylor</t>
  </si>
  <si>
    <t>Nigel Hollier</t>
  </si>
  <si>
    <t>Mike Steven</t>
  </si>
  <si>
    <t>Janye Cuskern</t>
  </si>
  <si>
    <t>Rob Coulson</t>
  </si>
  <si>
    <t>Sydney Bungay</t>
  </si>
  <si>
    <t>Kisi Hartman</t>
  </si>
  <si>
    <t>Dave Bungay</t>
  </si>
  <si>
    <t>Laura Shepherdson</t>
  </si>
  <si>
    <t>Mary Hall</t>
  </si>
  <si>
    <t>Joanne Forster</t>
  </si>
  <si>
    <t>Susanne Stephenson</t>
  </si>
  <si>
    <t>Rachel Dodds</t>
  </si>
  <si>
    <t>David Walton</t>
  </si>
  <si>
    <t>Rich Houghton</t>
  </si>
  <si>
    <t>Will Marsden</t>
  </si>
  <si>
    <t>Sara Blight</t>
  </si>
  <si>
    <t>Erin Blight</t>
  </si>
  <si>
    <t xml:space="preserve">Martin Connelly </t>
  </si>
  <si>
    <t>Heather Donaldson</t>
  </si>
  <si>
    <t>Lee Coulson</t>
  </si>
  <si>
    <t>Chris Pearce</t>
  </si>
  <si>
    <t>Mike Russell</t>
  </si>
  <si>
    <t>Andrea Banks</t>
  </si>
  <si>
    <t xml:space="preserve">John Ripon </t>
  </si>
  <si>
    <t>Roland Brown</t>
  </si>
  <si>
    <t>Simon Allen</t>
  </si>
  <si>
    <t>Hazel Bough</t>
  </si>
  <si>
    <t>Paul Taylor</t>
  </si>
  <si>
    <t>Imogen Bungay</t>
  </si>
  <si>
    <t>Tony Banks</t>
  </si>
  <si>
    <t>Finished Time of Day</t>
  </si>
  <si>
    <t>Race Time</t>
  </si>
  <si>
    <t>Finish Time</t>
  </si>
  <si>
    <t>Start Time (pm)</t>
  </si>
  <si>
    <t>Estimated Time</t>
  </si>
  <si>
    <t>Name</t>
  </si>
  <si>
    <t>Helpers</t>
  </si>
  <si>
    <t>Chris Smallwood</t>
  </si>
  <si>
    <t>Andrea Banner</t>
  </si>
  <si>
    <t>David King</t>
  </si>
  <si>
    <t xml:space="preserve">Imogen Bungay </t>
  </si>
  <si>
    <t>Jonny Rewcastle</t>
  </si>
  <si>
    <t>Start Time</t>
  </si>
  <si>
    <t xml:space="preserve">Rich Houghton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</si>
</sst>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21" fontId="0" fillId="0" borderId="0" xfId="0" applyNumberFormat="1"/>
    <xf numFmtId="164" fontId="0" fillId="0" borderId="0" xfId="0" applyNumberFormat="1"/>
    <xf numFmtId="2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1" fontId="2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numFmt numFmtId="164" formatCode="[$-F400]h:mm:ss\ AM/PM"/>
      <alignment horizontal="center" vertical="center" textRotation="0" indent="0" justifyLastLine="0" shrinkToFit="0" readingOrder="0"/>
    </dxf>
    <dxf>
      <numFmt numFmtId="26" formatCode="hh:mm:ss"/>
      <alignment horizontal="center" vertical="center" textRotation="0" indent="0" justifyLastLine="0" shrinkToFit="0" readingOrder="0"/>
    </dxf>
    <dxf>
      <numFmt numFmtId="26" formatCode="hh:mm:ss"/>
      <alignment horizontal="center" vertical="center" textRotation="0" indent="0" justifyLastLine="0" shrinkToFit="0" readingOrder="0"/>
    </dxf>
    <dxf>
      <numFmt numFmtId="164" formatCode="[$-F400]h:mm:ss\ AM/PM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26" formatCode="hh:mm:ss"/>
      <alignment horizontal="center" vertical="center" textRotation="0" wrapText="0" indent="0" justifyLastLine="0" shrinkToFit="0" readingOrder="0"/>
    </dxf>
    <dxf>
      <numFmt numFmtId="164" formatCode="[$-F400]h:mm:ss\ AM/PM"/>
      <alignment horizontal="center" vertical="center" textRotation="0" wrapText="0" indent="0" justifyLastLine="0" shrinkToFit="0" readingOrder="0"/>
    </dxf>
    <dxf>
      <numFmt numFmtId="26" formatCode="hh:mm:ss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D8722-1CE9-4ABD-91D4-3CD73B3B9F1E}" name="Table1" displayName="Table1" ref="A1:D21" totalsRowShown="0" headerRowDxfId="11" dataDxfId="10">
  <autoFilter ref="A1:D21" xr:uid="{87CD8722-1CE9-4ABD-91D4-3CD73B3B9F1E}"/>
  <sortState xmlns:xlrd2="http://schemas.microsoft.com/office/spreadsheetml/2017/richdata2" ref="A2:D21">
    <sortCondition ref="D1:D21"/>
  </sortState>
  <tableColumns count="4">
    <tableColumn id="1" xr3:uid="{1C7AEB0E-D95E-42A2-9B1F-716A1421BDE6}" name="Name " dataDxfId="9"/>
    <tableColumn id="2" xr3:uid="{BF28C337-E8FE-4118-BBB6-16DF002897BF}" name="Expected time" dataDxfId="8"/>
    <tableColumn id="5" xr3:uid="{37D380C6-EDAF-4944-8389-69B576241037}" name="Start Time" dataDxfId="7"/>
    <tableColumn id="4" xr3:uid="{A9A8430F-8E9D-4406-A1BE-5C965C22DF44}" name="Finishing Time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D9E613-9CC4-4CB8-9B71-B15F6277BF76}" name="Table2" displayName="Table2" ref="A1:F47" totalsRowShown="0" headerRowDxfId="5">
  <autoFilter ref="A1:F47" xr:uid="{E6942FF7-FF1B-4146-BFF3-04A91D7252D2}"/>
  <sortState xmlns:xlrd2="http://schemas.microsoft.com/office/spreadsheetml/2017/richdata2" ref="A2:F47">
    <sortCondition ref="E1:E47"/>
  </sortState>
  <tableColumns count="6">
    <tableColumn id="1" xr3:uid="{63E5E049-9D6A-064F-BA2E-96C20A623059}" name="Name"/>
    <tableColumn id="2" xr3:uid="{CE8606BD-889D-F44F-BDC9-CC228A48E43A}" name="Estimated Time" dataDxfId="4"/>
    <tableColumn id="3" xr3:uid="{ADBE04F3-5AB0-614B-9432-7E71497DA2A1}" name="Start Time (pm)" dataDxfId="3"/>
    <tableColumn id="4" xr3:uid="{60C24D57-60E8-E645-879A-FA9E6DB84B80}" name="Finish Time" dataDxfId="2"/>
    <tableColumn id="5" xr3:uid="{99161C73-3124-ED4C-B598-D3A29E54908F}" name="Race Time" dataDxfId="1"/>
    <tableColumn id="6" xr3:uid="{A657F932-A7EE-4289-927D-77A65F677A6C}" name="Finished Time of Day" dataDxfId="0">
      <calculatedColumnFormula>SUM(Table2[[#This Row],[Start Time (pm)]]+Table2[[#This Row],[Race Time]])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AD67-62F1-4D29-917A-A3AF85C2C8AD}">
  <dimension ref="A1:F21"/>
  <sheetViews>
    <sheetView tabSelected="1" workbookViewId="0">
      <selection activeCell="D33" sqref="D33"/>
    </sheetView>
  </sheetViews>
  <sheetFormatPr defaultRowHeight="15" x14ac:dyDescent="0.2"/>
  <cols>
    <col min="1" max="1" width="19.7734375" style="7" customWidth="1"/>
    <col min="2" max="2" width="14.66015625" style="1" customWidth="1"/>
    <col min="3" max="3" width="14.9296875" style="2" customWidth="1"/>
    <col min="4" max="4" width="14.66015625" style="1" customWidth="1"/>
    <col min="6" max="6" width="16.41015625" customWidth="1"/>
  </cols>
  <sheetData>
    <row r="1" spans="1:6" x14ac:dyDescent="0.2">
      <c r="A1" s="6" t="s">
        <v>0</v>
      </c>
      <c r="B1" s="3" t="s">
        <v>1</v>
      </c>
      <c r="C1" s="4" t="s">
        <v>64</v>
      </c>
      <c r="D1" s="3" t="s">
        <v>2</v>
      </c>
      <c r="F1" t="s">
        <v>58</v>
      </c>
    </row>
    <row r="2" spans="1:6" x14ac:dyDescent="0.2">
      <c r="A2" s="6" t="s">
        <v>5</v>
      </c>
      <c r="B2" s="3">
        <v>3.888888888888889E-2</v>
      </c>
      <c r="C2" s="4">
        <v>0.4375</v>
      </c>
      <c r="D2" s="3">
        <v>3.9409722222222221E-2</v>
      </c>
      <c r="F2" t="s">
        <v>59</v>
      </c>
    </row>
    <row r="3" spans="1:6" x14ac:dyDescent="0.2">
      <c r="A3" s="6" t="s">
        <v>62</v>
      </c>
      <c r="B3" s="3">
        <v>5.2083333333333336E-2</v>
      </c>
      <c r="C3" s="4">
        <v>0.42708333333333331</v>
      </c>
      <c r="D3" s="3">
        <v>4.6087962962962963E-2</v>
      </c>
      <c r="F3" t="s">
        <v>60</v>
      </c>
    </row>
    <row r="4" spans="1:6" x14ac:dyDescent="0.2">
      <c r="A4" s="6" t="s">
        <v>3</v>
      </c>
      <c r="B4" s="3">
        <v>4.8611111111111112E-2</v>
      </c>
      <c r="C4" s="4">
        <v>0.43055555555555558</v>
      </c>
      <c r="D4" s="3">
        <v>4.6944444444444441E-2</v>
      </c>
      <c r="F4" t="s">
        <v>43</v>
      </c>
    </row>
    <row r="5" spans="1:6" x14ac:dyDescent="0.2">
      <c r="A5" s="6" t="s">
        <v>49</v>
      </c>
      <c r="B5" s="3">
        <v>4.8611111111111112E-2</v>
      </c>
      <c r="C5" s="4">
        <v>0.43055555555555558</v>
      </c>
      <c r="D5" s="3">
        <v>4.7430555555555552E-2</v>
      </c>
    </row>
    <row r="6" spans="1:6" x14ac:dyDescent="0.2">
      <c r="A6" s="6" t="s">
        <v>6</v>
      </c>
      <c r="B6" s="3">
        <v>4.6527777777777779E-2</v>
      </c>
      <c r="C6" s="4">
        <v>0.43402777777777773</v>
      </c>
      <c r="D6" s="3">
        <v>4.7581018518518516E-2</v>
      </c>
    </row>
    <row r="7" spans="1:6" x14ac:dyDescent="0.2">
      <c r="A7" s="6" t="s">
        <v>11</v>
      </c>
      <c r="B7" s="3">
        <v>5.2083333333333336E-2</v>
      </c>
      <c r="C7" s="4">
        <v>0.42708333333333331</v>
      </c>
      <c r="D7" s="3">
        <v>4.7592592592592596E-2</v>
      </c>
    </row>
    <row r="8" spans="1:6" x14ac:dyDescent="0.2">
      <c r="A8" s="6" t="s">
        <v>63</v>
      </c>
      <c r="B8" s="5">
        <v>4.5138888888888888E-2</v>
      </c>
      <c r="C8" s="4">
        <v>0.43402777777777779</v>
      </c>
      <c r="D8" s="3">
        <v>4.7789351851851854E-2</v>
      </c>
    </row>
    <row r="9" spans="1:6" x14ac:dyDescent="0.2">
      <c r="A9" s="6" t="s">
        <v>61</v>
      </c>
      <c r="B9" s="3">
        <v>4.5833333333333337E-2</v>
      </c>
      <c r="C9" s="4">
        <v>0.43402777777777773</v>
      </c>
      <c r="D9" s="3">
        <v>4.8125000000000001E-2</v>
      </c>
    </row>
    <row r="10" spans="1:6" x14ac:dyDescent="0.2">
      <c r="A10" s="6" t="s">
        <v>48</v>
      </c>
      <c r="B10" s="3">
        <v>5.1388888888888894E-2</v>
      </c>
      <c r="C10" s="4">
        <v>0.42708333333333331</v>
      </c>
      <c r="D10" s="3">
        <v>4.8622685185185185E-2</v>
      </c>
    </row>
    <row r="11" spans="1:6" x14ac:dyDescent="0.2">
      <c r="A11" s="6" t="s">
        <v>8</v>
      </c>
      <c r="B11" s="3">
        <v>5.0694444444444452E-2</v>
      </c>
      <c r="C11" s="4">
        <v>0.42708333333333331</v>
      </c>
      <c r="D11" s="3">
        <v>4.8831018518518517E-2</v>
      </c>
    </row>
    <row r="12" spans="1:6" x14ac:dyDescent="0.2">
      <c r="A12" s="6" t="s">
        <v>32</v>
      </c>
      <c r="B12" s="3">
        <v>5.5555555555555552E-2</v>
      </c>
      <c r="C12" s="4">
        <v>0.4236111111111111</v>
      </c>
      <c r="D12" s="3">
        <v>5.1238425925925923E-2</v>
      </c>
    </row>
    <row r="13" spans="1:6" x14ac:dyDescent="0.2">
      <c r="A13" s="6" t="s">
        <v>41</v>
      </c>
      <c r="B13" s="3">
        <v>5.2083333333333336E-2</v>
      </c>
      <c r="C13" s="4">
        <v>0.42708333333333331</v>
      </c>
      <c r="D13" s="3">
        <v>5.1446759259259262E-2</v>
      </c>
    </row>
    <row r="14" spans="1:6" x14ac:dyDescent="0.2">
      <c r="A14" s="6" t="s">
        <v>65</v>
      </c>
      <c r="B14" s="3">
        <v>4.8611111111111112E-2</v>
      </c>
      <c r="C14" s="4">
        <v>0.43055555555555558</v>
      </c>
      <c r="D14" s="3">
        <v>5.1724537037037034E-2</v>
      </c>
    </row>
    <row r="15" spans="1:6" x14ac:dyDescent="0.2">
      <c r="A15" s="6" t="s">
        <v>12</v>
      </c>
      <c r="B15" s="3">
        <v>5.5555555555555552E-2</v>
      </c>
      <c r="C15" s="4">
        <v>0.4236111111111111</v>
      </c>
      <c r="D15" s="3">
        <v>5.3414351851851852E-2</v>
      </c>
    </row>
    <row r="16" spans="1:6" x14ac:dyDescent="0.2">
      <c r="A16" s="6" t="s">
        <v>26</v>
      </c>
      <c r="B16" s="3">
        <v>6.5972222222222224E-2</v>
      </c>
      <c r="C16" s="4">
        <v>0.41666666666666669</v>
      </c>
      <c r="D16" s="3">
        <v>5.4074074074074073E-2</v>
      </c>
    </row>
    <row r="17" spans="1:4" x14ac:dyDescent="0.2">
      <c r="A17" s="6" t="s">
        <v>10</v>
      </c>
      <c r="B17" s="3">
        <v>5.5555555555555552E-2</v>
      </c>
      <c r="C17" s="4">
        <v>0.4236111111111111</v>
      </c>
      <c r="D17" s="3">
        <v>5.4317129629629632E-2</v>
      </c>
    </row>
    <row r="18" spans="1:4" x14ac:dyDescent="0.2">
      <c r="A18" s="6" t="s">
        <v>9</v>
      </c>
      <c r="B18" s="3">
        <v>5.9027777777777783E-2</v>
      </c>
      <c r="C18" s="4">
        <v>0.4201388888888889</v>
      </c>
      <c r="D18" s="3">
        <v>5.4571759259259257E-2</v>
      </c>
    </row>
    <row r="19" spans="1:4" x14ac:dyDescent="0.2">
      <c r="A19" s="6" t="s">
        <v>30</v>
      </c>
      <c r="B19" s="3">
        <v>5.5555555555555552E-2</v>
      </c>
      <c r="C19" s="4">
        <v>0.4236111111111111</v>
      </c>
      <c r="D19" s="3">
        <v>5.46875E-2</v>
      </c>
    </row>
    <row r="20" spans="1:4" x14ac:dyDescent="0.2">
      <c r="A20" s="6" t="s">
        <v>7</v>
      </c>
      <c r="B20" s="3">
        <v>6.25E-2</v>
      </c>
      <c r="C20" s="4">
        <v>0.41666666666666669</v>
      </c>
      <c r="D20" s="3">
        <v>5.4710648148148147E-2</v>
      </c>
    </row>
    <row r="21" spans="1:4" x14ac:dyDescent="0.2">
      <c r="A21" s="6" t="s">
        <v>28</v>
      </c>
      <c r="B21" s="3">
        <v>6.5972222222222224E-2</v>
      </c>
      <c r="C21" s="4">
        <v>0.41666666666666669</v>
      </c>
      <c r="D21" s="3">
        <v>5.7731481481481481E-2</v>
      </c>
    </row>
  </sheetData>
  <pageMargins left="0.7" right="0.7" top="0.75" bottom="0.75" header="0.3" footer="0.3"/>
  <pageSetup paperSize="9" orientation="portrait" horizontalDpi="90" verticalDpi="90" r:id="rId1"/>
  <headerFooter>
    <oddFooter>&amp;C_x000D_&amp;1#&amp;"Calibri"&amp;10&amp;K000000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A306-5CEE-4281-88CE-F766820A8D13}">
  <dimension ref="A1:F47"/>
  <sheetViews>
    <sheetView zoomScaleNormal="100" zoomScaleSheetLayoutView="100" workbookViewId="0">
      <selection activeCell="D2" sqref="D2"/>
    </sheetView>
  </sheetViews>
  <sheetFormatPr defaultRowHeight="15" x14ac:dyDescent="0.2"/>
  <cols>
    <col min="1" max="1" width="18.4296875" customWidth="1"/>
    <col min="2" max="2" width="12.23828125" style="8" customWidth="1"/>
    <col min="3" max="3" width="11.296875" style="4" customWidth="1"/>
    <col min="4" max="5" width="12.77734375" style="3" customWidth="1"/>
    <col min="6" max="6" width="11.703125" style="8" customWidth="1"/>
  </cols>
  <sheetData>
    <row r="1" spans="1:6" s="10" customFormat="1" ht="41.25" x14ac:dyDescent="0.2">
      <c r="A1" s="10" t="s">
        <v>57</v>
      </c>
      <c r="B1" s="10" t="s">
        <v>56</v>
      </c>
      <c r="C1" s="12" t="s">
        <v>55</v>
      </c>
      <c r="D1" s="11" t="s">
        <v>54</v>
      </c>
      <c r="E1" s="11" t="s">
        <v>53</v>
      </c>
      <c r="F1" s="10" t="s">
        <v>52</v>
      </c>
    </row>
    <row r="2" spans="1:6" x14ac:dyDescent="0.2">
      <c r="A2" t="s">
        <v>5</v>
      </c>
      <c r="B2" s="8">
        <v>36</v>
      </c>
      <c r="C2" s="4">
        <v>0.80902777777777779</v>
      </c>
      <c r="D2" s="3">
        <f>SUM(Table2[[#This Row],[Race Time]]+TIME(0,35,0))</f>
        <v>4.7164351851851846E-2</v>
      </c>
      <c r="E2" s="3">
        <v>2.2858796296296294E-2</v>
      </c>
      <c r="F2" s="4">
        <f>SUM(Table2[[#This Row],[Start Time (pm)]]+Table2[[#This Row],[Race Time]])</f>
        <v>0.83188657407407407</v>
      </c>
    </row>
    <row r="3" spans="1:6" x14ac:dyDescent="0.2">
      <c r="A3" t="s">
        <v>51</v>
      </c>
      <c r="B3" s="8">
        <v>37</v>
      </c>
      <c r="C3" s="4">
        <v>0.80555555555555558</v>
      </c>
      <c r="D3" s="3">
        <f>SUM(Table2[[#This Row],[Race Time]]+TIME(0,30,0))</f>
        <v>4.6388888888888882E-2</v>
      </c>
      <c r="E3" s="3">
        <v>2.5555555555555554E-2</v>
      </c>
      <c r="F3" s="4">
        <f>SUM(Table2[[#This Row],[Start Time (pm)]]+Table2[[#This Row],[Race Time]])</f>
        <v>0.83111111111111113</v>
      </c>
    </row>
    <row r="4" spans="1:6" x14ac:dyDescent="0.2">
      <c r="A4" t="s">
        <v>50</v>
      </c>
      <c r="B4" s="8">
        <v>37</v>
      </c>
      <c r="C4" s="4">
        <v>0.80555555555555558</v>
      </c>
      <c r="D4" s="3">
        <f>SUM(Table2[[#This Row],[Race Time]]+TIME(0,30,0))</f>
        <v>4.6469907407407404E-2</v>
      </c>
      <c r="E4" s="3">
        <v>2.5636574074074072E-2</v>
      </c>
      <c r="F4" s="4">
        <f>SUM(Table2[[#This Row],[Start Time (pm)]]+Table2[[#This Row],[Race Time]])</f>
        <v>0.83119212962962963</v>
      </c>
    </row>
    <row r="5" spans="1:6" x14ac:dyDescent="0.2">
      <c r="A5" t="s">
        <v>4</v>
      </c>
      <c r="B5" s="8">
        <v>37</v>
      </c>
      <c r="C5" s="4">
        <v>0.80555555555555558</v>
      </c>
      <c r="D5" s="3">
        <f>SUM(Table2[[#This Row],[Race Time]]+TIME(0,30,0))</f>
        <v>4.6736111111111103E-2</v>
      </c>
      <c r="E5" s="3">
        <v>2.5902777777777775E-2</v>
      </c>
      <c r="F5" s="4">
        <f>SUM(Table2[[#This Row],[Start Time (pm)]]+Table2[[#This Row],[Race Time]])</f>
        <v>0.83145833333333341</v>
      </c>
    </row>
    <row r="6" spans="1:6" x14ac:dyDescent="0.2">
      <c r="A6" t="s">
        <v>3</v>
      </c>
      <c r="B6" s="8">
        <v>40</v>
      </c>
      <c r="C6" s="4">
        <v>0.80208333333333337</v>
      </c>
      <c r="D6" s="3">
        <f>SUM(Table2[[#This Row],[Race Time]]+TIME(0,25,0))</f>
        <v>4.4965277777777778E-2</v>
      </c>
      <c r="E6" s="3">
        <v>2.7604166666666666E-2</v>
      </c>
      <c r="F6" s="4">
        <f>SUM(Table2[[#This Row],[Start Time (pm)]]+Table2[[#This Row],[Race Time]])</f>
        <v>0.82968750000000002</v>
      </c>
    </row>
    <row r="7" spans="1:6" x14ac:dyDescent="0.2">
      <c r="A7" t="s">
        <v>49</v>
      </c>
      <c r="B7" s="8">
        <v>40</v>
      </c>
      <c r="C7" s="4">
        <v>0.80208333333333337</v>
      </c>
      <c r="D7" s="3">
        <f>SUM(Table2[[#This Row],[Race Time]]+TIME(0,25,0))</f>
        <v>4.508101851851852E-2</v>
      </c>
      <c r="E7" s="3">
        <v>2.7719907407407405E-2</v>
      </c>
      <c r="F7" s="4">
        <f>SUM(Table2[[#This Row],[Start Time (pm)]]+Table2[[#This Row],[Race Time]])</f>
        <v>0.82980324074074074</v>
      </c>
    </row>
    <row r="8" spans="1:6" x14ac:dyDescent="0.2">
      <c r="A8" t="s">
        <v>48</v>
      </c>
      <c r="B8" s="8">
        <v>41</v>
      </c>
      <c r="C8" s="4">
        <v>0.80208333333333337</v>
      </c>
      <c r="D8" s="3">
        <f>SUM(Table2[[#This Row],[Race Time]]+TIME(0,25,0))</f>
        <v>4.5104166666666667E-2</v>
      </c>
      <c r="E8" s="3">
        <v>2.7743055555555559E-2</v>
      </c>
      <c r="F8" s="4">
        <f>SUM(Table2[[#This Row],[Start Time (pm)]]+Table2[[#This Row],[Race Time]])</f>
        <v>0.82982638888888893</v>
      </c>
    </row>
    <row r="9" spans="1:6" x14ac:dyDescent="0.2">
      <c r="A9" t="s">
        <v>47</v>
      </c>
      <c r="B9" s="8">
        <v>40</v>
      </c>
      <c r="C9" s="4">
        <v>0.80208333333333337</v>
      </c>
      <c r="D9" s="3">
        <f>SUM(Table2[[#This Row],[Race Time]]+TIME(0,25,0))</f>
        <v>4.5300925925925925E-2</v>
      </c>
      <c r="E9" s="3">
        <v>2.7939814814814817E-2</v>
      </c>
      <c r="F9" s="4">
        <f>SUM(Table2[[#This Row],[Start Time (pm)]]+Table2[[#This Row],[Race Time]])</f>
        <v>0.83002314814814815</v>
      </c>
    </row>
    <row r="10" spans="1:6" x14ac:dyDescent="0.2">
      <c r="A10" t="s">
        <v>46</v>
      </c>
      <c r="B10" s="8">
        <v>41</v>
      </c>
      <c r="C10" s="4">
        <v>0.80208333333333337</v>
      </c>
      <c r="D10" s="3">
        <f>SUM(Table2[[#This Row],[Race Time]]+TIME(0,25,0))</f>
        <v>4.5555555555555557E-2</v>
      </c>
      <c r="E10" s="3">
        <v>2.8194444444444442E-2</v>
      </c>
      <c r="F10" s="4">
        <f>SUM(Table2[[#This Row],[Start Time (pm)]]+Table2[[#This Row],[Race Time]])</f>
        <v>0.83027777777777778</v>
      </c>
    </row>
    <row r="11" spans="1:6" x14ac:dyDescent="0.2">
      <c r="A11" t="s">
        <v>8</v>
      </c>
      <c r="B11" s="8">
        <v>41</v>
      </c>
      <c r="C11" s="4">
        <v>0.80208333333333337</v>
      </c>
      <c r="D11" s="3">
        <f>SUM(Table2[[#This Row],[Race Time]]+TIME(0,25,0))</f>
        <v>4.5613425925925925E-2</v>
      </c>
      <c r="E11" s="3">
        <v>2.8252314814814813E-2</v>
      </c>
      <c r="F11" s="4">
        <f>SUM(Table2[[#This Row],[Start Time (pm)]]+Table2[[#This Row],[Race Time]])</f>
        <v>0.8303356481481482</v>
      </c>
    </row>
    <row r="12" spans="1:6" x14ac:dyDescent="0.2">
      <c r="A12" t="s">
        <v>45</v>
      </c>
      <c r="B12" s="8">
        <v>40</v>
      </c>
      <c r="C12" s="4">
        <v>0.80208333333333337</v>
      </c>
      <c r="D12" s="3">
        <f>SUM(Table2[[#This Row],[Race Time]]+TIME(0,25,0))</f>
        <v>4.5868055555555551E-2</v>
      </c>
      <c r="E12" s="3">
        <v>2.8506944444444442E-2</v>
      </c>
      <c r="F12" s="4">
        <f>SUM(Table2[[#This Row],[Start Time (pm)]]+Table2[[#This Row],[Race Time]])</f>
        <v>0.83059027777777783</v>
      </c>
    </row>
    <row r="13" spans="1:6" x14ac:dyDescent="0.2">
      <c r="A13" t="s">
        <v>44</v>
      </c>
      <c r="B13" s="8">
        <v>41</v>
      </c>
      <c r="C13" s="4">
        <v>0.80208333333333337</v>
      </c>
      <c r="D13" s="3">
        <f>SUM(Table2[[#This Row],[Race Time]]+TIME(0,25,0))</f>
        <v>4.5914351851851852E-2</v>
      </c>
      <c r="E13" s="3">
        <v>2.855324074074074E-2</v>
      </c>
      <c r="F13" s="4">
        <f>SUM(Table2[[#This Row],[Start Time (pm)]]+Table2[[#This Row],[Race Time]])</f>
        <v>0.8306365740740741</v>
      </c>
    </row>
    <row r="14" spans="1:6" x14ac:dyDescent="0.2">
      <c r="A14" t="s">
        <v>43</v>
      </c>
      <c r="B14" s="8">
        <v>39</v>
      </c>
      <c r="C14" s="4">
        <v>0.80555555555555558</v>
      </c>
      <c r="D14" s="3">
        <f>SUM(Table2[[#This Row],[Race Time]]+TIME(0,30,0))</f>
        <v>4.9699074074074076E-2</v>
      </c>
      <c r="E14" s="3">
        <v>2.8865740740740744E-2</v>
      </c>
      <c r="F14" s="4">
        <f>SUM(Table2[[#This Row],[Start Time (pm)]]+Table2[[#This Row],[Race Time]])</f>
        <v>0.83442129629629636</v>
      </c>
    </row>
    <row r="15" spans="1:6" x14ac:dyDescent="0.2">
      <c r="A15" t="s">
        <v>42</v>
      </c>
      <c r="B15" s="8">
        <v>43</v>
      </c>
      <c r="C15" s="4">
        <v>0.79861111111111116</v>
      </c>
      <c r="D15" s="3">
        <f>SUM(Table2[[#This Row],[Race Time]]+TIME(0,20,0))</f>
        <v>4.282407407407407E-2</v>
      </c>
      <c r="E15" s="3">
        <v>2.8935185185185185E-2</v>
      </c>
      <c r="F15" s="4">
        <f>SUM(Table2[[#This Row],[Start Time (pm)]]+Table2[[#This Row],[Race Time]])</f>
        <v>0.82754629629629639</v>
      </c>
    </row>
    <row r="16" spans="1:6" x14ac:dyDescent="0.2">
      <c r="A16" t="s">
        <v>41</v>
      </c>
      <c r="B16" s="8">
        <v>43</v>
      </c>
      <c r="C16" s="4">
        <v>0.79861111111111116</v>
      </c>
      <c r="D16" s="3">
        <f>SUM(Table2[[#This Row],[Race Time]]+TIME(0,20,0))</f>
        <v>4.3067129629629629E-2</v>
      </c>
      <c r="E16" s="3">
        <v>2.9178240740740741E-2</v>
      </c>
      <c r="F16" s="4">
        <f>SUM(Table2[[#This Row],[Start Time (pm)]]+Table2[[#This Row],[Race Time]])</f>
        <v>0.82778935185185187</v>
      </c>
    </row>
    <row r="17" spans="1:6" x14ac:dyDescent="0.2">
      <c r="A17" t="s">
        <v>40</v>
      </c>
      <c r="B17" s="8">
        <v>44</v>
      </c>
      <c r="C17" s="4">
        <v>0.79861111111111116</v>
      </c>
      <c r="D17" s="3">
        <f>SUM(Table2[[#This Row],[Race Time]]+TIME(0,20,0))</f>
        <v>4.3321759259259254E-2</v>
      </c>
      <c r="E17" s="3">
        <v>2.943287037037037E-2</v>
      </c>
      <c r="F17" s="4">
        <f>SUM(Table2[[#This Row],[Start Time (pm)]]+Table2[[#This Row],[Race Time]])</f>
        <v>0.82804398148148151</v>
      </c>
    </row>
    <row r="18" spans="1:6" x14ac:dyDescent="0.2">
      <c r="A18" t="s">
        <v>39</v>
      </c>
      <c r="B18" s="8">
        <v>40</v>
      </c>
      <c r="C18" s="4">
        <v>0.80208333333333337</v>
      </c>
      <c r="D18" s="3">
        <f>SUM(Table2[[#This Row],[Race Time]]+TIME(0,25,0))</f>
        <v>4.6793981481481478E-2</v>
      </c>
      <c r="E18" s="3">
        <v>2.943287037037037E-2</v>
      </c>
      <c r="F18" s="4">
        <f>SUM(Table2[[#This Row],[Start Time (pm)]]+Table2[[#This Row],[Race Time]])</f>
        <v>0.83151620370370372</v>
      </c>
    </row>
    <row r="19" spans="1:6" x14ac:dyDescent="0.2">
      <c r="A19" t="s">
        <v>38</v>
      </c>
      <c r="C19" s="4">
        <v>0.79861111111111116</v>
      </c>
      <c r="D19" s="3">
        <f>SUM(Table2[[#This Row],[Race Time]]+TIME(0,20,0))</f>
        <v>4.341435185185185E-2</v>
      </c>
      <c r="E19" s="3">
        <v>2.9525462962962962E-2</v>
      </c>
      <c r="F19" s="4">
        <f>SUM(Table2[[#This Row],[Start Time (pm)]]+Table2[[#This Row],[Race Time]])</f>
        <v>0.82813657407407415</v>
      </c>
    </row>
    <row r="20" spans="1:6" x14ac:dyDescent="0.2">
      <c r="A20" t="s">
        <v>37</v>
      </c>
      <c r="C20" s="4">
        <v>0.79861111111111116</v>
      </c>
      <c r="D20" s="3">
        <f>SUM(Table2[[#This Row],[Race Time]]+TIME(0,20,0))</f>
        <v>4.3611111111111107E-2</v>
      </c>
      <c r="E20" s="3">
        <v>2.9722222222222219E-2</v>
      </c>
      <c r="F20" s="4">
        <f>SUM(Table2[[#This Row],[Start Time (pm)]]+Table2[[#This Row],[Race Time]])</f>
        <v>0.82833333333333337</v>
      </c>
    </row>
    <row r="21" spans="1:6" x14ac:dyDescent="0.2">
      <c r="A21" t="s">
        <v>36</v>
      </c>
      <c r="B21" s="8">
        <v>44</v>
      </c>
      <c r="C21" s="4">
        <v>0.79861111111111116</v>
      </c>
      <c r="D21" s="3">
        <f>SUM(Table2[[#This Row],[Race Time]]+TIME(0,20,0))</f>
        <v>4.3634259259259262E-2</v>
      </c>
      <c r="E21" s="3">
        <v>2.974537037037037E-2</v>
      </c>
      <c r="F21" s="4">
        <f>SUM(Table2[[#This Row],[Start Time (pm)]]+Table2[[#This Row],[Race Time]])</f>
        <v>0.82835648148148155</v>
      </c>
    </row>
    <row r="22" spans="1:6" x14ac:dyDescent="0.2">
      <c r="A22" t="s">
        <v>35</v>
      </c>
      <c r="B22" s="8">
        <v>40</v>
      </c>
      <c r="C22" s="4">
        <v>0.80208333333333337</v>
      </c>
      <c r="D22" s="3">
        <f>SUM(Table2[[#This Row],[Race Time]]+TIME(0,25,0))</f>
        <v>4.7129629629629632E-2</v>
      </c>
      <c r="E22" s="3">
        <v>2.9768518518518517E-2</v>
      </c>
      <c r="F22" s="4">
        <f>SUM(Table2[[#This Row],[Start Time (pm)]]+Table2[[#This Row],[Race Time]])</f>
        <v>0.83185185185185184</v>
      </c>
    </row>
    <row r="23" spans="1:6" x14ac:dyDescent="0.2">
      <c r="A23" t="s">
        <v>34</v>
      </c>
      <c r="B23" s="8">
        <v>44</v>
      </c>
      <c r="C23" s="4">
        <v>0.79861111111111116</v>
      </c>
      <c r="D23" s="3">
        <f>SUM(Table2[[#This Row],[Race Time]]+TIME(0,20,0))</f>
        <v>4.3738425925925924E-2</v>
      </c>
      <c r="E23" s="3">
        <v>2.9849537037037036E-2</v>
      </c>
      <c r="F23" s="4">
        <f>SUM(Table2[[#This Row],[Start Time (pm)]]+Table2[[#This Row],[Race Time]])</f>
        <v>0.82846064814814824</v>
      </c>
    </row>
    <row r="24" spans="1:6" x14ac:dyDescent="0.2">
      <c r="A24" t="s">
        <v>33</v>
      </c>
      <c r="B24" s="8">
        <v>45</v>
      </c>
      <c r="C24" s="4">
        <v>0.79861111111111116</v>
      </c>
      <c r="D24" s="3">
        <f>SUM(Table2[[#This Row],[Race Time]]+TIME(0,20,0))</f>
        <v>4.3807870370370372E-2</v>
      </c>
      <c r="E24" s="3">
        <v>2.991898148148148E-2</v>
      </c>
      <c r="F24" s="4">
        <f>SUM(Table2[[#This Row],[Start Time (pm)]]+Table2[[#This Row],[Race Time]])</f>
        <v>0.82853009259259269</v>
      </c>
    </row>
    <row r="25" spans="1:6" x14ac:dyDescent="0.2">
      <c r="A25" t="s">
        <v>32</v>
      </c>
      <c r="B25" s="8">
        <v>46</v>
      </c>
      <c r="C25" s="4">
        <v>0.79861111111111116</v>
      </c>
      <c r="D25" s="3">
        <f>SUM(Table2[[#This Row],[Race Time]]+TIME(0,20,0))</f>
        <v>4.3842592592592593E-2</v>
      </c>
      <c r="E25" s="3">
        <v>2.9953703703703705E-2</v>
      </c>
      <c r="F25" s="4">
        <f>SUM(Table2[[#This Row],[Start Time (pm)]]+Table2[[#This Row],[Race Time]])</f>
        <v>0.82856481481481481</v>
      </c>
    </row>
    <row r="26" spans="1:6" x14ac:dyDescent="0.2">
      <c r="A26" t="s">
        <v>10</v>
      </c>
      <c r="B26" s="8">
        <v>44</v>
      </c>
      <c r="C26" s="4">
        <v>0.79861111111111116</v>
      </c>
      <c r="D26" s="3">
        <f>SUM(Table2[[#This Row],[Race Time]]+TIME(0,20,0))</f>
        <v>4.4664351851851858E-2</v>
      </c>
      <c r="E26" s="3">
        <v>3.0775462962962966E-2</v>
      </c>
      <c r="F26" s="4">
        <f>SUM(Table2[[#This Row],[Start Time (pm)]]+Table2[[#This Row],[Race Time]])</f>
        <v>0.82938657407407412</v>
      </c>
    </row>
    <row r="27" spans="1:6" x14ac:dyDescent="0.2">
      <c r="A27" t="s">
        <v>31</v>
      </c>
      <c r="B27" s="8">
        <v>50</v>
      </c>
      <c r="C27" s="4">
        <v>0.79513888888888884</v>
      </c>
      <c r="D27" s="3">
        <f>SUM(Table2[[#This Row],[Race Time]]+TIME(0,15,0))</f>
        <v>4.2106481481481481E-2</v>
      </c>
      <c r="E27" s="3">
        <v>3.1689814814814816E-2</v>
      </c>
      <c r="F27" s="4">
        <f>SUM(Table2[[#This Row],[Start Time (pm)]]+Table2[[#This Row],[Race Time]])</f>
        <v>0.82682870370370365</v>
      </c>
    </row>
    <row r="28" spans="1:6" x14ac:dyDescent="0.2">
      <c r="A28" t="s">
        <v>30</v>
      </c>
      <c r="B28" s="8">
        <v>48</v>
      </c>
      <c r="C28" s="4">
        <v>0.79513888888888884</v>
      </c>
      <c r="D28" s="3">
        <f>SUM(Table2[[#This Row],[Race Time]]+TIME(0,15,0))</f>
        <v>4.2731481481481481E-2</v>
      </c>
      <c r="E28" s="3">
        <v>3.2314814814814817E-2</v>
      </c>
      <c r="F28" s="4">
        <f>SUM(Table2[[#This Row],[Start Time (pm)]]+Table2[[#This Row],[Race Time]])</f>
        <v>0.82745370370370364</v>
      </c>
    </row>
    <row r="29" spans="1:6" x14ac:dyDescent="0.2">
      <c r="A29" t="s">
        <v>29</v>
      </c>
      <c r="B29" s="8">
        <v>50</v>
      </c>
      <c r="C29" s="4">
        <v>0.79513888888888884</v>
      </c>
      <c r="D29" s="3">
        <f>SUM(Table2[[#This Row],[Race Time]]+TIME(0,15,0))</f>
        <v>4.3206018518518519E-2</v>
      </c>
      <c r="E29" s="3">
        <v>3.2789351851851854E-2</v>
      </c>
      <c r="F29" s="4">
        <f>SUM(Table2[[#This Row],[Start Time (pm)]]+Table2[[#This Row],[Race Time]])</f>
        <v>0.82792824074074067</v>
      </c>
    </row>
    <row r="30" spans="1:6" x14ac:dyDescent="0.2">
      <c r="A30" t="s">
        <v>28</v>
      </c>
      <c r="B30" s="8">
        <v>50</v>
      </c>
      <c r="C30" s="4">
        <v>0.79513888888888884</v>
      </c>
      <c r="D30" s="3">
        <f>SUM(Table2[[#This Row],[Race Time]]+TIME(0,15,0))</f>
        <v>4.3923611111111108E-2</v>
      </c>
      <c r="E30" s="3">
        <v>3.3506944444444443E-2</v>
      </c>
      <c r="F30" s="4">
        <f>SUM(Table2[[#This Row],[Start Time (pm)]]+Table2[[#This Row],[Race Time]])</f>
        <v>0.8286458333333333</v>
      </c>
    </row>
    <row r="31" spans="1:6" x14ac:dyDescent="0.2">
      <c r="A31" t="s">
        <v>27</v>
      </c>
      <c r="B31" s="8">
        <v>47</v>
      </c>
      <c r="C31" s="4">
        <v>0.79861111111111116</v>
      </c>
      <c r="D31" s="3">
        <f>SUM(Table2[[#This Row],[Race Time]]+TIME(0,20,0))</f>
        <v>4.7395833333333331E-2</v>
      </c>
      <c r="E31" s="3">
        <v>3.3506944444444443E-2</v>
      </c>
      <c r="F31" s="4">
        <f>SUM(Table2[[#This Row],[Start Time (pm)]]+Table2[[#This Row],[Race Time]])</f>
        <v>0.83211805555555562</v>
      </c>
    </row>
    <row r="32" spans="1:6" x14ac:dyDescent="0.2">
      <c r="A32" t="s">
        <v>26</v>
      </c>
      <c r="B32" s="8">
        <v>46</v>
      </c>
      <c r="C32" s="4">
        <v>0.79861111111111116</v>
      </c>
      <c r="D32" s="3">
        <f>SUM(Table2[[#This Row],[Race Time]]+TIME(0,20,0))</f>
        <v>4.7858796296296295E-2</v>
      </c>
      <c r="E32" s="3">
        <v>3.3969907407407407E-2</v>
      </c>
      <c r="F32" s="4">
        <f>SUM(Table2[[#This Row],[Start Time (pm)]]+Table2[[#This Row],[Race Time]])</f>
        <v>0.83258101851851851</v>
      </c>
    </row>
    <row r="33" spans="1:6" x14ac:dyDescent="0.2">
      <c r="A33" t="s">
        <v>25</v>
      </c>
      <c r="B33" s="8">
        <v>50</v>
      </c>
      <c r="C33" s="4">
        <v>0.79513888888888884</v>
      </c>
      <c r="D33" s="3">
        <f>SUM(Table2[[#This Row],[Race Time]]+TIME(0,15,0))</f>
        <v>4.5092592592592587E-2</v>
      </c>
      <c r="E33" s="3">
        <v>3.4675925925925923E-2</v>
      </c>
      <c r="F33" s="4">
        <f>SUM(Table2[[#This Row],[Start Time (pm)]]+Table2[[#This Row],[Race Time]])</f>
        <v>0.82981481481481478</v>
      </c>
    </row>
    <row r="34" spans="1:6" x14ac:dyDescent="0.2">
      <c r="A34" t="s">
        <v>24</v>
      </c>
      <c r="B34" s="8">
        <v>53</v>
      </c>
      <c r="C34" s="4">
        <v>0.79166666666666663</v>
      </c>
      <c r="D34" s="3">
        <f>SUM(Table2[[#This Row],[Race Time]]+TIME(0,10,0))</f>
        <v>4.1979166666666665E-2</v>
      </c>
      <c r="E34" s="3">
        <v>3.5034722222222224E-2</v>
      </c>
      <c r="F34" s="4">
        <f>SUM(Table2[[#This Row],[Start Time (pm)]]+Table2[[#This Row],[Race Time]])</f>
        <v>0.82670138888888889</v>
      </c>
    </row>
    <row r="35" spans="1:6" x14ac:dyDescent="0.2">
      <c r="A35" t="s">
        <v>23</v>
      </c>
      <c r="B35" s="8">
        <v>54</v>
      </c>
      <c r="C35" s="4">
        <v>0.79166666666666663</v>
      </c>
      <c r="D35" s="3">
        <f>SUM(Table2[[#This Row],[Race Time]]+TIME(0,10,0))</f>
        <v>4.2280092592592591E-2</v>
      </c>
      <c r="E35" s="3">
        <v>3.5335648148148151E-2</v>
      </c>
      <c r="F35" s="4">
        <f>SUM(Table2[[#This Row],[Start Time (pm)]]+Table2[[#This Row],[Race Time]])</f>
        <v>0.82700231481481479</v>
      </c>
    </row>
    <row r="36" spans="1:6" x14ac:dyDescent="0.2">
      <c r="A36" t="s">
        <v>22</v>
      </c>
      <c r="B36" s="8">
        <v>53</v>
      </c>
      <c r="C36" s="4">
        <v>0.79166666666666663</v>
      </c>
      <c r="D36" s="3">
        <f>SUM(Table2[[#This Row],[Race Time]]+TIME(0,10,0))</f>
        <v>4.3518518518518512E-2</v>
      </c>
      <c r="E36" s="3">
        <v>3.6574074074074071E-2</v>
      </c>
      <c r="F36" s="4">
        <f>SUM(Table2[[#This Row],[Start Time (pm)]]+Table2[[#This Row],[Race Time]])</f>
        <v>0.82824074074074072</v>
      </c>
    </row>
    <row r="37" spans="1:6" x14ac:dyDescent="0.2">
      <c r="A37" t="s">
        <v>21</v>
      </c>
      <c r="B37" s="8">
        <v>58</v>
      </c>
      <c r="C37" s="4">
        <v>0.79166666666666663</v>
      </c>
      <c r="D37" s="3">
        <f>SUM(Table2[[#This Row],[Race Time]]+TIME(0,10,0))</f>
        <v>4.4560185185185189E-2</v>
      </c>
      <c r="E37" s="3">
        <v>3.7615740740740741E-2</v>
      </c>
      <c r="F37" s="4">
        <f>SUM(Table2[[#This Row],[Start Time (pm)]]+Table2[[#This Row],[Race Time]])</f>
        <v>0.82928240740740733</v>
      </c>
    </row>
    <row r="38" spans="1:6" x14ac:dyDescent="0.2">
      <c r="A38" t="s">
        <v>20</v>
      </c>
      <c r="B38" s="8">
        <v>58</v>
      </c>
      <c r="C38" s="4">
        <v>0.79166666666666663</v>
      </c>
      <c r="D38" s="3">
        <f>SUM(Table2[[#This Row],[Race Time]]+TIME(0,10,0))</f>
        <v>4.6574074074074073E-2</v>
      </c>
      <c r="E38" s="3">
        <v>3.9629629629629633E-2</v>
      </c>
      <c r="F38" s="4">
        <f>SUM(Table2[[#This Row],[Start Time (pm)]]+Table2[[#This Row],[Race Time]])</f>
        <v>0.83129629629629631</v>
      </c>
    </row>
    <row r="39" spans="1:6" x14ac:dyDescent="0.2">
      <c r="A39" t="s">
        <v>19</v>
      </c>
      <c r="B39" s="9">
        <v>4.5138888888888888E-2</v>
      </c>
      <c r="C39" s="4">
        <v>0.78472222222222221</v>
      </c>
      <c r="D39" s="3">
        <v>4.9479166666666664E-2</v>
      </c>
      <c r="E39" s="3">
        <v>4.9479166666666664E-2</v>
      </c>
      <c r="F39" s="4">
        <f>SUM(Table2[[#This Row],[Start Time (pm)]]+Table2[[#This Row],[Race Time]])</f>
        <v>0.83420138888888884</v>
      </c>
    </row>
    <row r="40" spans="1:6" x14ac:dyDescent="0.2">
      <c r="A40" t="s">
        <v>18</v>
      </c>
      <c r="B40" s="8">
        <v>52</v>
      </c>
      <c r="C40" s="4">
        <v>0.78472222222222221</v>
      </c>
      <c r="D40" s="3">
        <v>4.9479166666666664E-2</v>
      </c>
      <c r="E40" s="3">
        <v>4.9479166666666664E-2</v>
      </c>
      <c r="F40" s="4">
        <f>SUM(Table2[[#This Row],[Start Time (pm)]]+Table2[[#This Row],[Race Time]])</f>
        <v>0.83420138888888884</v>
      </c>
    </row>
    <row r="41" spans="1:6" x14ac:dyDescent="0.2">
      <c r="A41" t="s">
        <v>17</v>
      </c>
      <c r="B41" s="8">
        <v>52</v>
      </c>
      <c r="C41" s="4">
        <v>0.79166666666666663</v>
      </c>
      <c r="D41" s="3" t="e">
        <f>SUM(Table2[[#This Row],[Race Time]]+TIME(0,10,0))</f>
        <v>#VALUE!</v>
      </c>
      <c r="E41" s="3" t="s">
        <v>13</v>
      </c>
      <c r="F41" s="4" t="e">
        <f>SUM(Table2[[#This Row],[Start Time (pm)]]+Table2[[#This Row],[Race Time]])</f>
        <v>#VALUE!</v>
      </c>
    </row>
    <row r="42" spans="1:6" x14ac:dyDescent="0.2">
      <c r="A42" t="s">
        <v>16</v>
      </c>
      <c r="C42" s="4">
        <v>0.80902777777777779</v>
      </c>
      <c r="D42" s="3" t="e">
        <f>SUM(Table2[[#This Row],[Race Time]]+TIME(0,30,0))</f>
        <v>#VALUE!</v>
      </c>
      <c r="E42" s="3" t="s">
        <v>13</v>
      </c>
      <c r="F42" s="4" t="e">
        <f>SUM(Table2[[#This Row],[Start Time (pm)]]+Table2[[#This Row],[Race Time]])</f>
        <v>#VALUE!</v>
      </c>
    </row>
    <row r="43" spans="1:6" x14ac:dyDescent="0.2">
      <c r="A43" t="s">
        <v>15</v>
      </c>
      <c r="C43" s="4">
        <v>0.80902777777777779</v>
      </c>
      <c r="D43" s="3" t="e">
        <f>SUM(Table2[[#This Row],[Race Time]]+TIME(0,30,0))</f>
        <v>#VALUE!</v>
      </c>
      <c r="E43" s="3" t="s">
        <v>13</v>
      </c>
      <c r="F43" s="4" t="e">
        <f>SUM(Table2[[#This Row],[Start Time (pm)]]+Table2[[#This Row],[Race Time]])</f>
        <v>#VALUE!</v>
      </c>
    </row>
    <row r="44" spans="1:6" x14ac:dyDescent="0.2">
      <c r="A44" t="s">
        <v>14</v>
      </c>
      <c r="C44" s="4">
        <v>0.80902777777777779</v>
      </c>
      <c r="D44" s="3" t="e">
        <f>SUM(Table2[[#This Row],[Race Time]]+TIME(0,30,0))</f>
        <v>#VALUE!</v>
      </c>
      <c r="E44" s="3" t="s">
        <v>13</v>
      </c>
      <c r="F44" s="4" t="e">
        <f>SUM(Table2[[#This Row],[Start Time (pm)]]+Table2[[#This Row],[Race Time]])</f>
        <v>#VALUE!</v>
      </c>
    </row>
    <row r="45" spans="1:6" x14ac:dyDescent="0.2">
      <c r="F45" s="4">
        <f>SUM(Table2[[#This Row],[Start Time (pm)]]+Table2[[#This Row],[Race Time]])</f>
        <v>0</v>
      </c>
    </row>
    <row r="46" spans="1:6" x14ac:dyDescent="0.2">
      <c r="F46" s="4">
        <f>SUM(Table2[[#This Row],[Start Time (pm)]]+Table2[[#This Row],[Race Time]])</f>
        <v>0</v>
      </c>
    </row>
    <row r="47" spans="1:6" x14ac:dyDescent="0.2">
      <c r="F47" s="4">
        <f>SUM(Table2[[#This Row],[Start Time (pm)]]+Table2[[#This Row],[Race Time]])</f>
        <v>0</v>
      </c>
    </row>
  </sheetData>
  <pageMargins left="0.7" right="0.7" top="0.75" bottom="0.75" header="0.3" footer="0.3"/>
  <pageSetup paperSize="9" orientation="portrait" horizontalDpi="90" verticalDpi="90" r:id="rId1"/>
  <headerFooter>
    <oddFooter>&amp;C&amp;1#&amp;"Calibri"&amp;10&amp;K000000OFFICIAL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D99E-71E8-4880-997B-E66CC2214331}">
  <dimension ref="A1"/>
  <sheetViews>
    <sheetView workbookViewId="0">
      <selection activeCell="F16" sqref="F16"/>
    </sheetView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Mile</vt:lpstr>
      <vt:lpstr>10km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Ben (CDIO)</dc:creator>
  <cp:lastModifiedBy>Hall, Ben (CDIO)</cp:lastModifiedBy>
  <dcterms:created xsi:type="dcterms:W3CDTF">2024-10-01T05:58:22Z</dcterms:created>
  <dcterms:modified xsi:type="dcterms:W3CDTF">2024-10-02T10:20:30Z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af038e-07b4-4369-a678-c835687cb272_Enabled">
    <vt:lpwstr>true</vt:lpwstr>
  </property>
  <property fmtid="{D5CDD505-2E9C-101B-9397-08002B2CF9AE}" pid="3" name="MSIP_Label_f9af038e-07b4-4369-a678-c835687cb272_SetDate">
    <vt:lpwstr>2024-10-01T06:09:38Z</vt:lpwstr>
  </property>
  <property fmtid="{D5CDD505-2E9C-101B-9397-08002B2CF9AE}" pid="4" name="MSIP_Label_f9af038e-07b4-4369-a678-c835687cb272_Method">
    <vt:lpwstr>Standard</vt:lpwstr>
  </property>
  <property fmtid="{D5CDD505-2E9C-101B-9397-08002B2CF9AE}" pid="5" name="MSIP_Label_f9af038e-07b4-4369-a678-c835687cb272_Name">
    <vt:lpwstr>OFFICIAL</vt:lpwstr>
  </property>
  <property fmtid="{D5CDD505-2E9C-101B-9397-08002B2CF9AE}" pid="6" name="MSIP_Label_f9af038e-07b4-4369-a678-c835687cb272_SiteId">
    <vt:lpwstr>ac52f73c-fd1a-4a9a-8e7a-4a248f3139e1</vt:lpwstr>
  </property>
  <property fmtid="{D5CDD505-2E9C-101B-9397-08002B2CF9AE}" pid="7" name="MSIP_Label_f9af038e-07b4-4369-a678-c835687cb272_ActionId">
    <vt:lpwstr>6ec1a636-e3cf-473a-9cd8-00597acfa844</vt:lpwstr>
  </property>
  <property fmtid="{D5CDD505-2E9C-101B-9397-08002B2CF9AE}" pid="8" name="MSIP_Label_f9af038e-07b4-4369-a678-c835687cb272_ContentBits">
    <vt:lpwstr>2</vt:lpwstr>
  </property>
</Properties>
</file>